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G41" i="8" l="1"/>
  <c r="H40" i="8"/>
  <c r="I40" i="8"/>
  <c r="H32" i="8"/>
  <c r="I32" i="8"/>
  <c r="H33" i="8"/>
  <c r="I33" i="8"/>
  <c r="H34" i="8"/>
  <c r="I34" i="8"/>
  <c r="H35" i="8"/>
  <c r="I35" i="8"/>
  <c r="H36" i="8"/>
  <c r="I36" i="8"/>
  <c r="H37" i="8"/>
  <c r="I37" i="8"/>
  <c r="H38" i="8"/>
  <c r="I38" i="8"/>
  <c r="H39" i="8"/>
  <c r="I39" i="8"/>
  <c r="H23" i="8"/>
  <c r="I23" i="8"/>
  <c r="H24" i="8"/>
  <c r="I24" i="8"/>
  <c r="H25" i="8"/>
  <c r="I25" i="8"/>
  <c r="H26" i="8"/>
  <c r="I26" i="8"/>
  <c r="H27" i="8"/>
  <c r="I27" i="8"/>
  <c r="H28" i="8"/>
  <c r="I28" i="8"/>
  <c r="H29" i="8"/>
  <c r="I29" i="8"/>
  <c r="H30" i="8"/>
  <c r="I30" i="8"/>
  <c r="H31" i="8"/>
  <c r="I31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I12" i="8"/>
  <c r="I41" i="8" s="1"/>
  <c r="H12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4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42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42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4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<sst xmlns="http://schemas.openxmlformats.org/spreadsheetml/2006/main" count="110" uniqueCount="84">
  <si>
    <t>на: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</si>
  <si>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</si>
  <si>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</si>
  <si>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</si>
  <si>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</si>
  <si>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</si>
  <si>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</si>
  <si>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</si>
  <si>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</si>
  <si>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</si>
  <si>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</si>
  <si>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</si>
  <si>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</si>
  <si>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</si>
  <si>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ГВС (инв.№374)</t>
  </si>
  <si>
    <t>Капитальный ремонт - замена оконных блоков на ПВХ в здании блока 12 КО ул.Чапаевская, 234.</t>
  </si>
  <si>
    <t>к Локальной смете № СКС-2023-В-3-95.2</t>
  </si>
  <si>
    <t>01.7.03.01-0001</t>
  </si>
  <si>
    <t>Вода</t>
  </si>
  <si>
    <t>м3</t>
  </si>
  <si>
    <t>01.7.06.02-0001</t>
  </si>
  <si>
    <t>Лента бутиловая</t>
  </si>
  <si>
    <t>м</t>
  </si>
  <si>
    <t>01.7.06.02-0002</t>
  </si>
  <si>
    <t>Лента бутиловая диффузионная</t>
  </si>
  <si>
    <t>01.7.06.11-0001</t>
  </si>
  <si>
    <t>Лента предварительно сжатая, уплотнительная</t>
  </si>
  <si>
    <t>10 м</t>
  </si>
  <si>
    <t>01.7.15.07-0005</t>
  </si>
  <si>
    <t>Дюбели монтажные, размер 10х130 (10х132, 10х150) мм</t>
  </si>
  <si>
    <t>10 шт</t>
  </si>
  <si>
    <t>01.7.15.14-0021</t>
  </si>
  <si>
    <t>Шурупы для ГВЛ 3,9х25</t>
  </si>
  <si>
    <t>100 шт</t>
  </si>
  <si>
    <t>01.7.15.14-0062</t>
  </si>
  <si>
    <t>Шурупы-саморезы 4,2х16 мм</t>
  </si>
  <si>
    <t>01.7.20.08-0051</t>
  </si>
  <si>
    <t>Ветошь</t>
  </si>
  <si>
    <t>кг</t>
  </si>
  <si>
    <t>04.3.01.12-0111</t>
  </si>
  <si>
    <t>Раствор готовый отделочный тяжелый, цементно-известковый, состав 1:1:6</t>
  </si>
  <si>
    <t>08.1.02.03-0001</t>
  </si>
  <si>
    <t>Аквилон из оцинкованной стали с полимерным покрытием</t>
  </si>
  <si>
    <t>08.1.02.03-0021</t>
  </si>
  <si>
    <t>Водоотлив оконный из оцинкованной стали с полимерным покрытием, ширина планки 250 мм</t>
  </si>
  <si>
    <t>08.1.02.03-0081</t>
  </si>
  <si>
    <t>Планка откосная из оцинкованной стали с полимерным покрытием, ширина 250 мм</t>
  </si>
  <si>
    <t>11.3.03.15-0021</t>
  </si>
  <si>
    <t>Клинья пластиковые монтажные</t>
  </si>
  <si>
    <t>14.1.02.03-0002</t>
  </si>
  <si>
    <t>Клей ПВА</t>
  </si>
  <si>
    <t>14.1.04.02-0011</t>
  </si>
  <si>
    <t>Клей резиновый № 88-Н</t>
  </si>
  <si>
    <t>14.4.01.02-0012</t>
  </si>
  <si>
    <t>Грунтовка укрепляющая, глубокого проникновения, быстросохнущая, паропроницаемая</t>
  </si>
  <si>
    <t>14.5.01.10-0003</t>
  </si>
  <si>
    <t>Пена монтажная</t>
  </si>
  <si>
    <t>л</t>
  </si>
  <si>
    <t>ФССЦ-08.1.02.03-0001</t>
  </si>
  <si>
    <t>ФССЦ-08.1.02.03-0021</t>
  </si>
  <si>
    <t>ФССЦ-08.1.02.03-0081</t>
  </si>
  <si>
    <t>ФССЦ-08.1.02.17-0072</t>
  </si>
  <si>
    <t>Сетка противомоскитная стационарная, цвет белый</t>
  </si>
  <si>
    <t>м2</t>
  </si>
  <si>
    <t>ФССЦ-11.3.02.01-0015</t>
  </si>
  <si>
    <t>Блок оконный пластиковый: двустворчатый, с глухой и поворотно-откидной створкой, двухкамерным стеклопакетом (32 мм), площадью до 1 м2</t>
  </si>
  <si>
    <t>ФССЦ-11.3.02.01-0016</t>
  </si>
  <si>
    <t>Блок оконный из ПВХ профиля двустворчатый, с глухой и поворотно-откидной створкой, двухкамерным стеклопакетом (32 мм), площадью до 2 м2</t>
  </si>
  <si>
    <t>ФССЦ-11.3.03.01-0007</t>
  </si>
  <si>
    <t>Доски подоконные из ПВХ, ширина 400 мм</t>
  </si>
  <si>
    <t>ФССЦ-11.3.03.01-0010</t>
  </si>
  <si>
    <t>Доски подоконные из ПВХ, ширина 500 мм</t>
  </si>
  <si>
    <t>ФССЦ-11.3.03.05-0003</t>
  </si>
  <si>
    <t>Панели пластиковые для откосов "Реас Пласт" шириной 0,4 м, длиной: 6,0 м, белые матовые</t>
  </si>
  <si>
    <t>ФССЦ-11.3.03.13-0041</t>
  </si>
  <si>
    <t>Уголок из ПВХ, размер 10х10 мм</t>
  </si>
  <si>
    <t>ФССЦ-11.3.03.13-0047</t>
  </si>
  <si>
    <t>Уголок из ПВХ, размер 40х40 мм</t>
  </si>
  <si>
    <t>ФССЦ-11.3.03.14-1000</t>
  </si>
  <si>
    <t>Заглушки торцевые двусторонние к подоконной доске из ПВХ, белый, мрамор, размеры 40х480 мм</t>
  </si>
  <si>
    <t>ВСЕГО по смете</t>
  </si>
  <si>
    <t xml:space="preserve"> КР замена оконных блоков в здании блока 12 КО ГВC</t>
  </si>
  <si>
    <t>В текущих ценах,R=7,91  руб.</t>
  </si>
  <si>
    <t>Составил:______________C.М. Ядохина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</si>
</sst>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0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44"/>
  <sheetViews>
    <sheetView showGridLines="0" tabSelected="1" topLeftCell="A21" zoomScaleNormal="100" zoomScaleSheetLayoutView="100" workbookViewId="0">
      <selection activeCell="D48" sqref="D48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2.109375" style="4" customWidth="1"/>
    <col min="8" max="8" width="11.7773437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1</v>
      </c>
      <c r="B1" s="2" t="s">
        <v>14</v>
      </c>
    </row>
    <row r="2" spans="1:9" ht="16.5" customHeight="1" x14ac:dyDescent="0.2">
      <c r="A2" s="1" t="s">
        <v>2</v>
      </c>
      <c r="B2" s="2" t="s">
        <v>15</v>
      </c>
    </row>
    <row r="4" spans="1:9" ht="16.2" x14ac:dyDescent="0.3">
      <c r="D4" s="6" t="s">
        <v>4</v>
      </c>
    </row>
    <row r="5" spans="1:9" ht="18" customHeight="1" x14ac:dyDescent="0.2">
      <c r="C5" s="5"/>
      <c r="D5" s="7" t="s">
        <v>16</v>
      </c>
    </row>
    <row r="6" spans="1:9" ht="16.5" customHeight="1" x14ac:dyDescent="0.2">
      <c r="C6" s="8" t="s">
        <v>0</v>
      </c>
      <c r="D6" s="14" t="s">
        <v>81</v>
      </c>
      <c r="E6" s="9"/>
    </row>
    <row r="7" spans="1:9" ht="5.25" customHeight="1" x14ac:dyDescent="0.2">
      <c r="B7" s="10"/>
    </row>
    <row r="8" spans="1:9" s="3" customFormat="1" ht="18.75" customHeight="1" x14ac:dyDescent="0.2">
      <c r="A8" s="16" t="s">
        <v>10</v>
      </c>
      <c r="B8" s="18" t="s">
        <v>3</v>
      </c>
      <c r="C8" s="16" t="s">
        <v>11</v>
      </c>
      <c r="D8" s="16" t="s">
        <v>12</v>
      </c>
      <c r="E8" s="16" t="s">
        <v>5</v>
      </c>
      <c r="F8" s="21" t="s">
        <v>6</v>
      </c>
      <c r="G8" s="22"/>
      <c r="H8" s="22"/>
      <c r="I8" s="23"/>
    </row>
    <row r="9" spans="1:9" s="3" customFormat="1" ht="33" customHeight="1" x14ac:dyDescent="0.2">
      <c r="A9" s="17"/>
      <c r="B9" s="19"/>
      <c r="C9" s="17"/>
      <c r="D9" s="17"/>
      <c r="E9" s="17"/>
      <c r="F9" s="20" t="s">
        <v>7</v>
      </c>
      <c r="G9" s="20"/>
      <c r="H9" s="20" t="s">
        <v>82</v>
      </c>
      <c r="I9" s="20"/>
    </row>
    <row r="10" spans="1:9" s="3" customFormat="1" ht="16.5" customHeight="1" x14ac:dyDescent="0.2">
      <c r="A10" s="27"/>
      <c r="B10" s="28"/>
      <c r="C10" s="27"/>
      <c r="D10" s="27"/>
      <c r="E10" s="27"/>
      <c r="F10" s="11" t="s">
        <v>8</v>
      </c>
      <c r="G10" s="11" t="s">
        <v>9</v>
      </c>
      <c r="H10" s="11" t="s">
        <v>8</v>
      </c>
      <c r="I10" s="11" t="s">
        <v>9</v>
      </c>
    </row>
    <row r="11" spans="1:9" s="3" customFormat="1" ht="12.6" x14ac:dyDescent="0.2">
      <c r="A11" s="24">
        <v>1</v>
      </c>
      <c r="B11" s="25" t="s">
        <v>13</v>
      </c>
      <c r="C11" s="24">
        <v>3</v>
      </c>
      <c r="D11" s="24">
        <v>4</v>
      </c>
      <c r="E11" s="24">
        <v>5</v>
      </c>
      <c r="F11" s="26">
        <v>6</v>
      </c>
      <c r="G11" s="26">
        <v>7</v>
      </c>
      <c r="H11" s="26">
        <v>8</v>
      </c>
      <c r="I11" s="26">
        <v>9</v>
      </c>
    </row>
    <row r="12" spans="1:9" ht="22.8" x14ac:dyDescent="0.2">
      <c r="A12" s="29">
        <v>1</v>
      </c>
      <c r="B12" s="30" t="s">
        <v>17</v>
      </c>
      <c r="C12" s="29" t="s">
        <v>18</v>
      </c>
      <c r="D12" s="31" t="s">
        <v>19</v>
      </c>
      <c r="E12" s="31">
        <v>4.1999999999999997E-3</v>
      </c>
      <c r="F12" s="32">
        <v>2.44</v>
      </c>
      <c r="G12" s="32">
        <v>0.01</v>
      </c>
      <c r="H12" s="32">
        <f>F12*7.91</f>
        <v>19.3004</v>
      </c>
      <c r="I12" s="32">
        <f>G12*7.91</f>
        <v>7.9100000000000004E-2</v>
      </c>
    </row>
    <row r="13" spans="1:9" ht="22.8" x14ac:dyDescent="0.2">
      <c r="A13" s="29">
        <v>2</v>
      </c>
      <c r="B13" s="30" t="s">
        <v>20</v>
      </c>
      <c r="C13" s="29" t="s">
        <v>21</v>
      </c>
      <c r="D13" s="31" t="s">
        <v>22</v>
      </c>
      <c r="E13" s="31">
        <v>19.3279</v>
      </c>
      <c r="F13" s="32">
        <v>6.38</v>
      </c>
      <c r="G13" s="32">
        <v>123.32</v>
      </c>
      <c r="H13" s="32">
        <f t="shared" ref="H13:H22" si="0">F13*7.91</f>
        <v>50.465800000000002</v>
      </c>
      <c r="I13" s="32">
        <f t="shared" ref="I13:I22" si="1">G13*7.91</f>
        <v>975.46119999999996</v>
      </c>
    </row>
    <row r="14" spans="1:9" ht="22.8" x14ac:dyDescent="0.2">
      <c r="A14" s="29">
        <v>3</v>
      </c>
      <c r="B14" s="30" t="s">
        <v>23</v>
      </c>
      <c r="C14" s="29" t="s">
        <v>24</v>
      </c>
      <c r="D14" s="31" t="s">
        <v>22</v>
      </c>
      <c r="E14" s="31">
        <v>3.9546999999999999</v>
      </c>
      <c r="F14" s="32">
        <v>7.95</v>
      </c>
      <c r="G14" s="32">
        <v>31.44</v>
      </c>
      <c r="H14" s="32">
        <f t="shared" si="0"/>
        <v>62.884500000000003</v>
      </c>
      <c r="I14" s="32">
        <f t="shared" si="1"/>
        <v>248.69040000000001</v>
      </c>
    </row>
    <row r="15" spans="1:9" ht="22.8" x14ac:dyDescent="0.2">
      <c r="A15" s="29">
        <v>4</v>
      </c>
      <c r="B15" s="30" t="s">
        <v>25</v>
      </c>
      <c r="C15" s="29" t="s">
        <v>26</v>
      </c>
      <c r="D15" s="31" t="s">
        <v>27</v>
      </c>
      <c r="E15" s="31">
        <v>1.15299</v>
      </c>
      <c r="F15" s="32">
        <v>64.099999999999994</v>
      </c>
      <c r="G15" s="32">
        <v>73.91</v>
      </c>
      <c r="H15" s="32">
        <f t="shared" si="0"/>
        <v>507.03099999999995</v>
      </c>
      <c r="I15" s="32">
        <f t="shared" si="1"/>
        <v>584.62810000000002</v>
      </c>
    </row>
    <row r="16" spans="1:9" ht="22.8" x14ac:dyDescent="0.2">
      <c r="A16" s="29">
        <v>5</v>
      </c>
      <c r="B16" s="30" t="s">
        <v>28</v>
      </c>
      <c r="C16" s="29" t="s">
        <v>29</v>
      </c>
      <c r="D16" s="31" t="s">
        <v>30</v>
      </c>
      <c r="E16" s="31">
        <v>3.3754200000000001</v>
      </c>
      <c r="F16" s="32">
        <v>7.03</v>
      </c>
      <c r="G16" s="32">
        <v>23.73</v>
      </c>
      <c r="H16" s="32">
        <f t="shared" si="0"/>
        <v>55.607300000000002</v>
      </c>
      <c r="I16" s="32">
        <f t="shared" si="1"/>
        <v>187.70430000000002</v>
      </c>
    </row>
    <row r="17" spans="1:9" ht="22.8" x14ac:dyDescent="0.2">
      <c r="A17" s="29">
        <v>6</v>
      </c>
      <c r="B17" s="30" t="s">
        <v>31</v>
      </c>
      <c r="C17" s="29" t="s">
        <v>32</v>
      </c>
      <c r="D17" s="31" t="s">
        <v>33</v>
      </c>
      <c r="E17" s="31">
        <v>0.32266800000000001</v>
      </c>
      <c r="F17" s="32">
        <v>3</v>
      </c>
      <c r="G17" s="32">
        <v>0.97</v>
      </c>
      <c r="H17" s="32">
        <f t="shared" si="0"/>
        <v>23.73</v>
      </c>
      <c r="I17" s="32">
        <f t="shared" si="1"/>
        <v>7.6726999999999999</v>
      </c>
    </row>
    <row r="18" spans="1:9" ht="22.8" x14ac:dyDescent="0.2">
      <c r="A18" s="29">
        <v>7</v>
      </c>
      <c r="B18" s="30" t="s">
        <v>34</v>
      </c>
      <c r="C18" s="29" t="s">
        <v>35</v>
      </c>
      <c r="D18" s="31" t="s">
        <v>33</v>
      </c>
      <c r="E18" s="31">
        <v>0.89119999999999999</v>
      </c>
      <c r="F18" s="32">
        <v>10</v>
      </c>
      <c r="G18" s="32">
        <v>8.91</v>
      </c>
      <c r="H18" s="32">
        <f t="shared" si="0"/>
        <v>79.099999999999994</v>
      </c>
      <c r="I18" s="32">
        <f t="shared" si="1"/>
        <v>70.478099999999998</v>
      </c>
    </row>
    <row r="19" spans="1:9" ht="22.8" x14ac:dyDescent="0.2">
      <c r="A19" s="29">
        <v>8</v>
      </c>
      <c r="B19" s="30" t="s">
        <v>36</v>
      </c>
      <c r="C19" s="29" t="s">
        <v>37</v>
      </c>
      <c r="D19" s="31" t="s">
        <v>38</v>
      </c>
      <c r="E19" s="31">
        <v>1.102E-2</v>
      </c>
      <c r="F19" s="32">
        <v>1.82</v>
      </c>
      <c r="G19" s="32">
        <v>0.02</v>
      </c>
      <c r="H19" s="32">
        <f t="shared" si="0"/>
        <v>14.3962</v>
      </c>
      <c r="I19" s="32">
        <f t="shared" si="1"/>
        <v>0.15820000000000001</v>
      </c>
    </row>
    <row r="20" spans="1:9" ht="22.8" x14ac:dyDescent="0.2">
      <c r="A20" s="29">
        <v>9</v>
      </c>
      <c r="B20" s="30" t="s">
        <v>39</v>
      </c>
      <c r="C20" s="29" t="s">
        <v>40</v>
      </c>
      <c r="D20" s="31" t="s">
        <v>19</v>
      </c>
      <c r="E20" s="31">
        <v>5.28E-2</v>
      </c>
      <c r="F20" s="32">
        <v>517.91</v>
      </c>
      <c r="G20" s="32">
        <v>27.35</v>
      </c>
      <c r="H20" s="32">
        <f t="shared" si="0"/>
        <v>4096.6680999999999</v>
      </c>
      <c r="I20" s="32">
        <f t="shared" si="1"/>
        <v>216.33850000000001</v>
      </c>
    </row>
    <row r="21" spans="1:9" ht="22.8" x14ac:dyDescent="0.2">
      <c r="A21" s="29">
        <v>10</v>
      </c>
      <c r="B21" s="30" t="s">
        <v>41</v>
      </c>
      <c r="C21" s="29" t="s">
        <v>42</v>
      </c>
      <c r="D21" s="31" t="s">
        <v>22</v>
      </c>
      <c r="E21" s="31">
        <v>11.696999999999999</v>
      </c>
      <c r="F21" s="32">
        <v>31.05</v>
      </c>
      <c r="G21" s="32">
        <v>363.19</v>
      </c>
      <c r="H21" s="32">
        <f t="shared" si="0"/>
        <v>245.60550000000001</v>
      </c>
      <c r="I21" s="32">
        <f t="shared" si="1"/>
        <v>2872.8328999999999</v>
      </c>
    </row>
    <row r="22" spans="1:9" ht="34.200000000000003" x14ac:dyDescent="0.2">
      <c r="A22" s="29">
        <v>11</v>
      </c>
      <c r="B22" s="30" t="s">
        <v>43</v>
      </c>
      <c r="C22" s="29" t="s">
        <v>44</v>
      </c>
      <c r="D22" s="31" t="s">
        <v>22</v>
      </c>
      <c r="E22" s="31">
        <v>3.6762000000000001</v>
      </c>
      <c r="F22" s="32">
        <v>26.41</v>
      </c>
      <c r="G22" s="32">
        <v>97.09</v>
      </c>
      <c r="H22" s="32">
        <f t="shared" si="0"/>
        <v>208.90309999999999</v>
      </c>
      <c r="I22" s="32">
        <f t="shared" si="1"/>
        <v>767.9819</v>
      </c>
    </row>
    <row r="23" spans="1:9" ht="22.8" x14ac:dyDescent="0.2">
      <c r="A23" s="29">
        <v>12</v>
      </c>
      <c r="B23" s="30" t="s">
        <v>45</v>
      </c>
      <c r="C23" s="29" t="s">
        <v>46</v>
      </c>
      <c r="D23" s="31" t="s">
        <v>22</v>
      </c>
      <c r="E23" s="31">
        <v>11.696999999999999</v>
      </c>
      <c r="F23" s="32">
        <v>21.05</v>
      </c>
      <c r="G23" s="32">
        <v>246.22</v>
      </c>
      <c r="H23" s="32">
        <f>F23*7.91</f>
        <v>166.50550000000001</v>
      </c>
      <c r="I23" s="32">
        <f>G23*7.91</f>
        <v>1947.6002000000001</v>
      </c>
    </row>
    <row r="24" spans="1:9" ht="22.8" x14ac:dyDescent="0.2">
      <c r="A24" s="29">
        <v>13</v>
      </c>
      <c r="B24" s="30" t="s">
        <v>47</v>
      </c>
      <c r="C24" s="29" t="s">
        <v>48</v>
      </c>
      <c r="D24" s="31" t="s">
        <v>33</v>
      </c>
      <c r="E24" s="31">
        <v>0.62160000000000004</v>
      </c>
      <c r="F24" s="32">
        <v>50</v>
      </c>
      <c r="G24" s="32">
        <v>31.08</v>
      </c>
      <c r="H24" s="32">
        <f t="shared" ref="H24:H31" si="2">F24*7.91</f>
        <v>395.5</v>
      </c>
      <c r="I24" s="32">
        <f t="shared" ref="I24:I31" si="3">G24*7.91</f>
        <v>245.84279999999998</v>
      </c>
    </row>
    <row r="25" spans="1:9" ht="22.8" x14ac:dyDescent="0.2">
      <c r="A25" s="29">
        <v>14</v>
      </c>
      <c r="B25" s="30" t="s">
        <v>49</v>
      </c>
      <c r="C25" s="29" t="s">
        <v>50</v>
      </c>
      <c r="D25" s="31" t="s">
        <v>38</v>
      </c>
      <c r="E25" s="31">
        <v>1.653</v>
      </c>
      <c r="F25" s="32">
        <v>15.9</v>
      </c>
      <c r="G25" s="32">
        <v>26.29</v>
      </c>
      <c r="H25" s="32">
        <f t="shared" si="2"/>
        <v>125.76900000000001</v>
      </c>
      <c r="I25" s="32">
        <f t="shared" si="3"/>
        <v>207.9539</v>
      </c>
    </row>
    <row r="26" spans="1:9" ht="22.8" x14ac:dyDescent="0.2">
      <c r="A26" s="29">
        <v>15</v>
      </c>
      <c r="B26" s="30" t="s">
        <v>51</v>
      </c>
      <c r="C26" s="29" t="s">
        <v>52</v>
      </c>
      <c r="D26" s="31" t="s">
        <v>38</v>
      </c>
      <c r="E26" s="31">
        <v>0.23519999999999999</v>
      </c>
      <c r="F26" s="32">
        <v>45</v>
      </c>
      <c r="G26" s="32">
        <v>10.58</v>
      </c>
      <c r="H26" s="32">
        <f t="shared" si="2"/>
        <v>355.95</v>
      </c>
      <c r="I26" s="32">
        <f t="shared" si="3"/>
        <v>83.687799999999996</v>
      </c>
    </row>
    <row r="27" spans="1:9" ht="34.200000000000003" x14ac:dyDescent="0.2">
      <c r="A27" s="29">
        <v>16</v>
      </c>
      <c r="B27" s="30" t="s">
        <v>53</v>
      </c>
      <c r="C27" s="29" t="s">
        <v>54</v>
      </c>
      <c r="D27" s="31" t="s">
        <v>38</v>
      </c>
      <c r="E27" s="31">
        <v>0.49038999999999999</v>
      </c>
      <c r="F27" s="32">
        <v>13.08</v>
      </c>
      <c r="G27" s="32">
        <v>6.42</v>
      </c>
      <c r="H27" s="32">
        <f t="shared" si="2"/>
        <v>103.4628</v>
      </c>
      <c r="I27" s="32">
        <f t="shared" si="3"/>
        <v>50.782200000000003</v>
      </c>
    </row>
    <row r="28" spans="1:9" ht="22.8" x14ac:dyDescent="0.2">
      <c r="A28" s="29">
        <v>17</v>
      </c>
      <c r="B28" s="30" t="s">
        <v>55</v>
      </c>
      <c r="C28" s="29" t="s">
        <v>56</v>
      </c>
      <c r="D28" s="31" t="s">
        <v>57</v>
      </c>
      <c r="E28" s="31">
        <v>5.7111000000000001</v>
      </c>
      <c r="F28" s="32">
        <v>46.86</v>
      </c>
      <c r="G28" s="32">
        <v>267.63</v>
      </c>
      <c r="H28" s="32">
        <f t="shared" si="2"/>
        <v>370.6626</v>
      </c>
      <c r="I28" s="32">
        <f t="shared" si="3"/>
        <v>2116.9533000000001</v>
      </c>
    </row>
    <row r="29" spans="1:9" ht="34.200000000000003" x14ac:dyDescent="0.2">
      <c r="A29" s="29">
        <v>18</v>
      </c>
      <c r="B29" s="30" t="s">
        <v>58</v>
      </c>
      <c r="C29" s="29" t="s">
        <v>42</v>
      </c>
      <c r="D29" s="31" t="s">
        <v>22</v>
      </c>
      <c r="E29" s="31">
        <v>-3.57</v>
      </c>
      <c r="F29" s="32">
        <v>31.05</v>
      </c>
      <c r="G29" s="32">
        <v>-110.85</v>
      </c>
      <c r="H29" s="32">
        <f t="shared" si="2"/>
        <v>245.60550000000001</v>
      </c>
      <c r="I29" s="32">
        <f t="shared" si="3"/>
        <v>-876.82349999999997</v>
      </c>
    </row>
    <row r="30" spans="1:9" ht="34.200000000000003" x14ac:dyDescent="0.2">
      <c r="A30" s="29">
        <v>19</v>
      </c>
      <c r="B30" s="30" t="s">
        <v>59</v>
      </c>
      <c r="C30" s="29" t="s">
        <v>44</v>
      </c>
      <c r="D30" s="31" t="s">
        <v>22</v>
      </c>
      <c r="E30" s="31">
        <v>-1.1220000000000001</v>
      </c>
      <c r="F30" s="32">
        <v>26.41</v>
      </c>
      <c r="G30" s="32">
        <v>-29.63</v>
      </c>
      <c r="H30" s="32">
        <f t="shared" si="2"/>
        <v>208.90309999999999</v>
      </c>
      <c r="I30" s="32">
        <f t="shared" si="3"/>
        <v>-234.3733</v>
      </c>
    </row>
    <row r="31" spans="1:9" ht="34.200000000000003" x14ac:dyDescent="0.2">
      <c r="A31" s="29">
        <v>20</v>
      </c>
      <c r="B31" s="30" t="s">
        <v>60</v>
      </c>
      <c r="C31" s="29" t="s">
        <v>46</v>
      </c>
      <c r="D31" s="31" t="s">
        <v>22</v>
      </c>
      <c r="E31" s="31">
        <v>-3.57</v>
      </c>
      <c r="F31" s="32">
        <v>21.05</v>
      </c>
      <c r="G31" s="32">
        <v>-75.150000000000006</v>
      </c>
      <c r="H31" s="32">
        <f t="shared" si="2"/>
        <v>166.50550000000001</v>
      </c>
      <c r="I31" s="32">
        <f t="shared" si="3"/>
        <v>-594.43650000000002</v>
      </c>
    </row>
    <row r="32" spans="1:9" ht="34.200000000000003" x14ac:dyDescent="0.2">
      <c r="A32" s="29">
        <v>21</v>
      </c>
      <c r="B32" s="30" t="s">
        <v>61</v>
      </c>
      <c r="C32" s="29" t="s">
        <v>62</v>
      </c>
      <c r="D32" s="31" t="s">
        <v>63</v>
      </c>
      <c r="E32" s="31">
        <v>2.62</v>
      </c>
      <c r="F32" s="32">
        <v>108.27</v>
      </c>
      <c r="G32" s="32">
        <v>283.67</v>
      </c>
      <c r="H32" s="32">
        <f>F32*7.91</f>
        <v>856.41570000000002</v>
      </c>
      <c r="I32" s="32">
        <f>G32*7.91</f>
        <v>2243.8297000000002</v>
      </c>
    </row>
    <row r="33" spans="1:9" ht="45.6" x14ac:dyDescent="0.2">
      <c r="A33" s="29">
        <v>22</v>
      </c>
      <c r="B33" s="30" t="s">
        <v>64</v>
      </c>
      <c r="C33" s="29" t="s">
        <v>65</v>
      </c>
      <c r="D33" s="31" t="s">
        <v>63</v>
      </c>
      <c r="E33" s="31">
        <v>0.91</v>
      </c>
      <c r="F33" s="32">
        <v>5510.28</v>
      </c>
      <c r="G33" s="32">
        <v>5014.3500000000004</v>
      </c>
      <c r="H33" s="32">
        <f t="shared" ref="H33:H39" si="4">F33*7.91</f>
        <v>43586.3148</v>
      </c>
      <c r="I33" s="32">
        <f t="shared" ref="I33:I39" si="5">G33*7.91</f>
        <v>39663.508500000004</v>
      </c>
    </row>
    <row r="34" spans="1:9" ht="45.6" x14ac:dyDescent="0.2">
      <c r="A34" s="29">
        <v>23</v>
      </c>
      <c r="B34" s="30" t="s">
        <v>66</v>
      </c>
      <c r="C34" s="29" t="s">
        <v>67</v>
      </c>
      <c r="D34" s="31" t="s">
        <v>63</v>
      </c>
      <c r="E34" s="31">
        <v>4.66</v>
      </c>
      <c r="F34" s="32">
        <v>3174.78</v>
      </c>
      <c r="G34" s="32">
        <v>14794.48</v>
      </c>
      <c r="H34" s="32">
        <f t="shared" si="4"/>
        <v>25112.509800000003</v>
      </c>
      <c r="I34" s="32">
        <f t="shared" si="5"/>
        <v>117024.3368</v>
      </c>
    </row>
    <row r="35" spans="1:9" ht="34.200000000000003" x14ac:dyDescent="0.2">
      <c r="A35" s="29">
        <v>24</v>
      </c>
      <c r="B35" s="30" t="s">
        <v>68</v>
      </c>
      <c r="C35" s="29" t="s">
        <v>69</v>
      </c>
      <c r="D35" s="31" t="s">
        <v>22</v>
      </c>
      <c r="E35" s="31">
        <v>3</v>
      </c>
      <c r="F35" s="32">
        <v>49.56</v>
      </c>
      <c r="G35" s="32">
        <v>148.68</v>
      </c>
      <c r="H35" s="32">
        <f t="shared" si="4"/>
        <v>392.01960000000003</v>
      </c>
      <c r="I35" s="32">
        <f t="shared" si="5"/>
        <v>1176.0588</v>
      </c>
    </row>
    <row r="36" spans="1:9" ht="34.200000000000003" x14ac:dyDescent="0.2">
      <c r="A36" s="29">
        <v>25</v>
      </c>
      <c r="B36" s="30" t="s">
        <v>70</v>
      </c>
      <c r="C36" s="29" t="s">
        <v>71</v>
      </c>
      <c r="D36" s="31" t="s">
        <v>22</v>
      </c>
      <c r="E36" s="31">
        <v>1.4</v>
      </c>
      <c r="F36" s="32">
        <v>64.349999999999994</v>
      </c>
      <c r="G36" s="32">
        <v>90.09</v>
      </c>
      <c r="H36" s="32">
        <f t="shared" si="4"/>
        <v>509.00849999999997</v>
      </c>
      <c r="I36" s="32">
        <f t="shared" si="5"/>
        <v>712.61189999999999</v>
      </c>
    </row>
    <row r="37" spans="1:9" ht="34.200000000000003" x14ac:dyDescent="0.2">
      <c r="A37" s="29">
        <v>26</v>
      </c>
      <c r="B37" s="30" t="s">
        <v>72</v>
      </c>
      <c r="C37" s="29" t="s">
        <v>73</v>
      </c>
      <c r="D37" s="31" t="s">
        <v>63</v>
      </c>
      <c r="E37" s="31">
        <v>5.79</v>
      </c>
      <c r="F37" s="32">
        <v>32.5</v>
      </c>
      <c r="G37" s="32">
        <v>188.18</v>
      </c>
      <c r="H37" s="32">
        <f t="shared" si="4"/>
        <v>257.07499999999999</v>
      </c>
      <c r="I37" s="32">
        <f t="shared" si="5"/>
        <v>1488.5038000000002</v>
      </c>
    </row>
    <row r="38" spans="1:9" ht="34.200000000000003" x14ac:dyDescent="0.2">
      <c r="A38" s="29">
        <v>27</v>
      </c>
      <c r="B38" s="30" t="s">
        <v>74</v>
      </c>
      <c r="C38" s="29" t="s">
        <v>75</v>
      </c>
      <c r="D38" s="31" t="s">
        <v>27</v>
      </c>
      <c r="E38" s="31">
        <v>1.43</v>
      </c>
      <c r="F38" s="32">
        <v>13.6</v>
      </c>
      <c r="G38" s="32">
        <v>19.45</v>
      </c>
      <c r="H38" s="32">
        <f t="shared" si="4"/>
        <v>107.57599999999999</v>
      </c>
      <c r="I38" s="32">
        <f t="shared" si="5"/>
        <v>153.84950000000001</v>
      </c>
    </row>
    <row r="39" spans="1:9" ht="34.200000000000003" x14ac:dyDescent="0.2">
      <c r="A39" s="29">
        <v>28</v>
      </c>
      <c r="B39" s="30" t="s">
        <v>76</v>
      </c>
      <c r="C39" s="29" t="s">
        <v>77</v>
      </c>
      <c r="D39" s="31" t="s">
        <v>27</v>
      </c>
      <c r="E39" s="31">
        <v>1.51</v>
      </c>
      <c r="F39" s="32">
        <v>44.3</v>
      </c>
      <c r="G39" s="32">
        <v>66.89</v>
      </c>
      <c r="H39" s="32">
        <f t="shared" si="4"/>
        <v>350.41300000000001</v>
      </c>
      <c r="I39" s="32">
        <f t="shared" si="5"/>
        <v>529.09990000000005</v>
      </c>
    </row>
    <row r="40" spans="1:9" ht="34.200000000000003" x14ac:dyDescent="0.2">
      <c r="A40" s="33">
        <v>29</v>
      </c>
      <c r="B40" s="34" t="s">
        <v>78</v>
      </c>
      <c r="C40" s="33" t="s">
        <v>79</v>
      </c>
      <c r="D40" s="35" t="s">
        <v>30</v>
      </c>
      <c r="E40" s="35">
        <v>0.8</v>
      </c>
      <c r="F40" s="36">
        <v>3.15</v>
      </c>
      <c r="G40" s="36">
        <v>2.52</v>
      </c>
      <c r="H40" s="32">
        <f>F40*7.91</f>
        <v>24.916499999999999</v>
      </c>
      <c r="I40" s="32">
        <f>G40*7.91</f>
        <v>19.933199999999999</v>
      </c>
    </row>
    <row r="41" spans="1:9" ht="22.2" customHeight="1" x14ac:dyDescent="0.2">
      <c r="A41" s="37" t="s">
        <v>80</v>
      </c>
      <c r="B41" s="38"/>
      <c r="C41" s="38"/>
      <c r="D41" s="38"/>
      <c r="E41" s="38"/>
      <c r="F41" s="38"/>
      <c r="G41" s="39">
        <f>SUM(G12:G40)</f>
        <v>21730.84</v>
      </c>
      <c r="H41" s="39"/>
      <c r="I41" s="39">
        <f>SUM(I12:I40)</f>
        <v>171890.94440000001</v>
      </c>
    </row>
    <row r="42" spans="1:9" x14ac:dyDescent="0.2">
      <c r="A42" s="15"/>
      <c r="G42" s="12"/>
      <c r="H42" s="12"/>
      <c r="I42" s="12"/>
    </row>
    <row r="44" spans="1:9" x14ac:dyDescent="0.2">
      <c r="A44" s="13" t="s">
        <v>83</v>
      </c>
    </row>
  </sheetData>
  <mergeCells count="9">
    <mergeCell ref="A41:F41"/>
    <mergeCell ref="H9:I9"/>
    <mergeCell ref="F8:I8"/>
    <mergeCell ref="F9:G9"/>
    <mergeCell ref="E8:E10"/>
    <mergeCell ref="A8:A10"/>
    <mergeCell ref="B8:B10"/>
    <mergeCell ref="C8:C10"/>
    <mergeCell ref="D8:D10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2023-05-11T05:27:13Z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